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9\1 výzva\"/>
    </mc:Choice>
  </mc:AlternateContent>
  <xr:revisionPtr revIDLastSave="0" documentId="13_ncr:1_{BCEF9D35-B3D9-4F6C-9A9D-96996CAF18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KP!$A$6:$T$44</definedName>
    <definedName name="_xlnm.Print_Area" localSheetId="0">KP!$B$1:$T$47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K27" i="1"/>
  <c r="J28" i="1"/>
  <c r="J31" i="1"/>
  <c r="J34" i="1"/>
  <c r="J37" i="1"/>
  <c r="J40" i="1"/>
  <c r="J43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J27" i="1"/>
  <c r="K28" i="1"/>
  <c r="J29" i="1"/>
  <c r="K29" i="1"/>
  <c r="J30" i="1"/>
  <c r="K30" i="1"/>
  <c r="K31" i="1"/>
  <c r="J32" i="1"/>
  <c r="K32" i="1"/>
  <c r="J33" i="1"/>
  <c r="K33" i="1"/>
  <c r="K34" i="1"/>
  <c r="J35" i="1"/>
  <c r="K35" i="1"/>
  <c r="J36" i="1"/>
  <c r="K36" i="1"/>
  <c r="K37" i="1"/>
  <c r="J38" i="1"/>
  <c r="K38" i="1"/>
  <c r="J39" i="1"/>
  <c r="K39" i="1"/>
  <c r="K40" i="1"/>
  <c r="J41" i="1"/>
  <c r="K41" i="1"/>
  <c r="J42" i="1"/>
  <c r="K42" i="1"/>
  <c r="K43" i="1"/>
  <c r="J44" i="1"/>
  <c r="K44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5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7" i="1" l="1"/>
  <c r="H47" i="1"/>
</calcChain>
</file>

<file path=xl/sharedStrings.xml><?xml version="1.0" encoding="utf-8"?>
<sst xmlns="http://schemas.openxmlformats.org/spreadsheetml/2006/main" count="159" uniqueCount="105">
  <si>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</si>
  <si>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</si>
  <si>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</si>
  <si>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</si>
  <si>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</si>
  <si>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</si>
  <si>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</si>
  <si>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</si>
  <si>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</si>
  <si>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</si>
  <si>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</si>
  <si>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</si>
  <si>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</si>
  <si>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</si>
  <si>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</si>
  <si>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</si>
  <si>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</si>
  <si>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</si>
  <si>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</si>
  <si>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</si>
  <si>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</si>
  <si>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</si>
  <si>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</si>
  <si>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</si>
  <si>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</si>
  <si>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</si>
  <si>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</si>
  <si>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</si>
  <si>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</si>
  <si>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ks</t>
  </si>
  <si>
    <t>Kvalitní průhledný polypropylen, zavírání jedním drukem (patentem) na delší straně.</t>
  </si>
  <si>
    <t>Rozlišovač papírový ("jazyk") - mix 5 barev</t>
  </si>
  <si>
    <t>bal</t>
  </si>
  <si>
    <t>Oddělování stránek v pořadačích všech typů, rozměr 10,5 x 24 cm, 100 ks /balení.</t>
  </si>
  <si>
    <t>Pro formát A4, karton min. 250 g.</t>
  </si>
  <si>
    <t xml:space="preserve">Euroobal A4 - krupička </t>
  </si>
  <si>
    <t>Čiré, min. 45 mic., balení 100 ks.</t>
  </si>
  <si>
    <t>Min. 50 listů, lepená vazba.</t>
  </si>
  <si>
    <t xml:space="preserve">Min. 50 listů, lepená vazba. </t>
  </si>
  <si>
    <t xml:space="preserve">Papír kancelářský A3 kvalita"B"  </t>
  </si>
  <si>
    <t xml:space="preserve">Papír kancelářský A4 kvalita"B"  </t>
  </si>
  <si>
    <t xml:space="preserve">Lepící páska do stolních odvíječů - náplň 19mm </t>
  </si>
  <si>
    <t>Transparentní lepicí páska vhodná do stolních odvíječů, šíře 19 mm, návin min. 30 m.</t>
  </si>
  <si>
    <t>Lepicí tyčinka  min. 40g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</si>
  <si>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</si>
  <si>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</si>
  <si>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</si>
  <si>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</si>
  <si>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</si>
  <si>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</si>
  <si>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</si>
  <si>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</si>
  <si>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</si>
  <si>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</si>
  <si>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</si>
  <si>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>Propustka k lékaři</t>
  </si>
  <si>
    <t>1 balení/100 listů.</t>
  </si>
  <si>
    <t>Spony dopisní barevné 32</t>
  </si>
  <si>
    <t>Rozměr 32 mm, barevný drát, min. 75ks v balení.</t>
  </si>
  <si>
    <t>Magnetická tabule bílá 120 x 90cm</t>
  </si>
  <si>
    <t>Obálka plastová PVC s patentem /druk/ A5 -čirá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</si>
  <si>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</si>
  <si>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</si>
  <si>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Taška obchodní textil- obálka A4/dno</t>
  </si>
  <si>
    <t>Obálky se dnem vyztužené (textil) samolepící.</t>
  </si>
  <si>
    <t>Lepicí tyčinka  min. 20g</t>
  </si>
  <si>
    <t>Stiskací mechanismus, vyměnitelná gelová náplň, plastové tělo, jehlový hrot 0,5 mm pro tenké psaní.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</si>
  <si>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</si>
  <si>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</si>
  <si>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</si>
  <si>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</si>
  <si>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</si>
  <si>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</si>
  <si>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</si>
  <si>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</si>
  <si>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</si>
  <si>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</si>
  <si>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</si>
  <si>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</si>
  <si>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</si>
  <si>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Papír kancelářský A5 kvalita B.</t>
  </si>
  <si>
    <t>Samolepící bloček 76 x 127 mm</t>
  </si>
  <si>
    <t>NE</t>
  </si>
  <si>
    <t>Příloha č. 2 Kupní smlouvy - technická specifikace
Kancelářské potřeby (II.) 029 - 2024</t>
  </si>
  <si>
    <t>OPR - Ing. Andrea Šimková,
Tel.: 37763 1201</t>
  </si>
  <si>
    <t>Univerzitní 22,
301 00 Plzeň,
Odbor právní,
místnost UU 207</t>
  </si>
  <si>
    <t>KAP - PhDr. Helena Bauerová, Ph.D.,
Tel.: 606 475 707</t>
  </si>
  <si>
    <t>Jungmannova 1,  
301 00 Plzeň, 
Fakulta filozofická - Katedra politologie a mezinárodních vztahů,
2.patro - místnost JJ 307</t>
  </si>
  <si>
    <t>CVM - Kateřina Tomášková,
Tel.: 37763 4755</t>
  </si>
  <si>
    <t>Riegrova 17, 
301 00 Plzeň,
Koordinační centrum česko-německých výměn mládeže Tandem,
místnost RS 201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</si>
  <si>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</si>
  <si>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</si>
  <si>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</si>
  <si>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modrý</t>
    </r>
  </si>
  <si>
    <r>
      <t xml:space="preserve">Blok A5 lepený / </t>
    </r>
    <r>
      <rPr>
        <b/>
        <sz val="11"/>
        <rFont val="Calibri"/>
        <family val="2"/>
        <charset val="238"/>
      </rPr>
      <t>linkovaný</t>
    </r>
  </si>
  <si>
    <r>
      <t>Blok A4 lepený /</t>
    </r>
    <r>
      <rPr>
        <b/>
        <sz val="11"/>
        <rFont val="Calibri"/>
        <family val="2"/>
        <charset val="238"/>
      </rPr>
      <t xml:space="preserve"> linkovaný, čtvereček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</si>
  <si>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</si>
  <si>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</si>
  <si>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Magnetická tabule s bílým lakovaným povrchem. Rozměr 120 x 90 cm, odkládací lišta na fix, pro popis stíratelným fixem. Bezúdržbová – mazání za sucha. Elegantní rám š. cca 1,9 cm z vysoce kvalitního eloxovaného hliníku.  Světle šedé plastové rohy sladěné s rámem tabule. Montážní sada je součástí balení. Možnost montáže i ve vertikálním směru.</t>
  </si>
  <si>
    <r>
      <t xml:space="preserve">Hřbety 8  - </t>
    </r>
    <r>
      <rPr>
        <b/>
        <sz val="11"/>
        <rFont val="Calibri"/>
        <family val="2"/>
        <charset val="238"/>
      </rPr>
      <t>bílé</t>
    </r>
  </si>
  <si>
    <r>
      <t xml:space="preserve">Hřbety 10  - </t>
    </r>
    <r>
      <rPr>
        <b/>
        <sz val="11"/>
        <rFont val="Calibri"/>
        <family val="2"/>
        <charset val="238"/>
      </rPr>
      <t>červené</t>
    </r>
  </si>
  <si>
    <r>
      <t xml:space="preserve">Hřbety 12 - </t>
    </r>
    <r>
      <rPr>
        <b/>
        <sz val="11"/>
        <rFont val="Calibri"/>
        <family val="2"/>
        <charset val="238"/>
      </rPr>
      <t>modré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</si>
  <si>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</si>
  <si>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Kancelářský papír A5 - 80 g/m2, 500 listů.</t>
  </si>
  <si>
    <t>Samolepící bloček 76 x 127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</si>
</sst>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4"/>
  <sheetViews>
    <sheetView tabSelected="1" zoomScaleNormal="100" workbookViewId="0">
      <selection activeCell="J10" sqref="J1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4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6.140625" style="7" customWidth="1"/>
    <col min="21" max="16384" width="9.140625" style="1"/>
  </cols>
  <sheetData>
    <row r="1" spans="1:20" ht="38.25" customHeight="1" x14ac:dyDescent="0.25">
      <c r="B1" s="2" t="s">
        <v>83</v>
      </c>
      <c r="C1" s="3"/>
      <c r="D1" s="3"/>
      <c r="I1" s="6"/>
    </row>
    <row r="2" spans="1:20" ht="17.2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9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90</v>
      </c>
      <c r="D7" s="35">
        <v>1</v>
      </c>
      <c r="E7" s="36" t="s">
        <v>29</v>
      </c>
      <c r="F7" s="37" t="s">
        <v>30</v>
      </c>
      <c r="G7" s="38">
        <f t="shared" ref="G7:G21" si="0">D7*H7</f>
        <v>13</v>
      </c>
      <c r="H7" s="39">
        <v>13</v>
      </c>
      <c r="I7" s="12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82</v>
      </c>
      <c r="N7" s="44"/>
      <c r="O7" s="44"/>
      <c r="P7" s="45" t="s">
        <v>84</v>
      </c>
      <c r="Q7" s="45" t="s">
        <v>85</v>
      </c>
      <c r="R7" s="46" t="s">
        <v>28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91</v>
      </c>
      <c r="D8" s="49">
        <v>1</v>
      </c>
      <c r="E8" s="50" t="s">
        <v>29</v>
      </c>
      <c r="F8" s="51" t="s">
        <v>30</v>
      </c>
      <c r="G8" s="52">
        <f t="shared" si="0"/>
        <v>16</v>
      </c>
      <c r="H8" s="53">
        <v>16</v>
      </c>
      <c r="I8" s="12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92</v>
      </c>
      <c r="D9" s="49">
        <v>2</v>
      </c>
      <c r="E9" s="50" t="s">
        <v>29</v>
      </c>
      <c r="F9" s="51" t="s">
        <v>30</v>
      </c>
      <c r="G9" s="52">
        <f t="shared" si="0"/>
        <v>40</v>
      </c>
      <c r="H9" s="53">
        <v>20</v>
      </c>
      <c r="I9" s="12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31</v>
      </c>
      <c r="D10" s="49">
        <v>1</v>
      </c>
      <c r="E10" s="50" t="s">
        <v>32</v>
      </c>
      <c r="F10" s="51" t="s">
        <v>33</v>
      </c>
      <c r="G10" s="52">
        <f t="shared" si="0"/>
        <v>68</v>
      </c>
      <c r="H10" s="53">
        <v>68</v>
      </c>
      <c r="I10" s="12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93</v>
      </c>
      <c r="D11" s="49">
        <v>30</v>
      </c>
      <c r="E11" s="61" t="s">
        <v>29</v>
      </c>
      <c r="F11" s="62" t="s">
        <v>34</v>
      </c>
      <c r="G11" s="52">
        <f t="shared" si="0"/>
        <v>150</v>
      </c>
      <c r="H11" s="53">
        <v>5</v>
      </c>
      <c r="I11" s="12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35</v>
      </c>
      <c r="D12" s="49">
        <v>10</v>
      </c>
      <c r="E12" s="50" t="s">
        <v>32</v>
      </c>
      <c r="F12" s="51" t="s">
        <v>36</v>
      </c>
      <c r="G12" s="52">
        <f t="shared" si="0"/>
        <v>850</v>
      </c>
      <c r="H12" s="53">
        <v>85</v>
      </c>
      <c r="I12" s="12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7" customHeight="1" x14ac:dyDescent="0.25">
      <c r="A13" s="27"/>
      <c r="B13" s="47">
        <v>7</v>
      </c>
      <c r="C13" s="48" t="s">
        <v>94</v>
      </c>
      <c r="D13" s="49">
        <v>1</v>
      </c>
      <c r="E13" s="50" t="s">
        <v>29</v>
      </c>
      <c r="F13" s="51" t="s">
        <v>37</v>
      </c>
      <c r="G13" s="52">
        <f t="shared" si="0"/>
        <v>16</v>
      </c>
      <c r="H13" s="53">
        <v>16</v>
      </c>
      <c r="I13" s="12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95</v>
      </c>
      <c r="D14" s="49">
        <v>2</v>
      </c>
      <c r="E14" s="50" t="s">
        <v>29</v>
      </c>
      <c r="F14" s="51" t="s">
        <v>38</v>
      </c>
      <c r="G14" s="52">
        <f t="shared" si="0"/>
        <v>58</v>
      </c>
      <c r="H14" s="53">
        <v>29</v>
      </c>
      <c r="I14" s="126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96" customHeight="1" x14ac:dyDescent="0.25">
      <c r="A15" s="27"/>
      <c r="B15" s="47">
        <v>9</v>
      </c>
      <c r="C15" s="48" t="s">
        <v>39</v>
      </c>
      <c r="D15" s="49">
        <v>3</v>
      </c>
      <c r="E15" s="50" t="s">
        <v>32</v>
      </c>
      <c r="F15" s="51" t="s">
        <v>96</v>
      </c>
      <c r="G15" s="52">
        <f t="shared" si="0"/>
        <v>690</v>
      </c>
      <c r="H15" s="53">
        <v>230</v>
      </c>
      <c r="I15" s="126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96" customHeight="1" x14ac:dyDescent="0.25">
      <c r="A16" s="27"/>
      <c r="B16" s="47">
        <v>10</v>
      </c>
      <c r="C16" s="48" t="s">
        <v>40</v>
      </c>
      <c r="D16" s="49">
        <v>30</v>
      </c>
      <c r="E16" s="50" t="s">
        <v>32</v>
      </c>
      <c r="F16" s="51" t="s">
        <v>97</v>
      </c>
      <c r="G16" s="52">
        <f t="shared" si="0"/>
        <v>3750</v>
      </c>
      <c r="H16" s="53">
        <v>125</v>
      </c>
      <c r="I16" s="126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41</v>
      </c>
      <c r="D17" s="49">
        <v>2</v>
      </c>
      <c r="E17" s="50" t="s">
        <v>29</v>
      </c>
      <c r="F17" s="51" t="s">
        <v>42</v>
      </c>
      <c r="G17" s="52">
        <f t="shared" si="0"/>
        <v>24</v>
      </c>
      <c r="H17" s="53">
        <v>12</v>
      </c>
      <c r="I17" s="126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43</v>
      </c>
      <c r="D18" s="49">
        <v>1</v>
      </c>
      <c r="E18" s="50" t="s">
        <v>29</v>
      </c>
      <c r="F18" s="51" t="s">
        <v>44</v>
      </c>
      <c r="G18" s="52">
        <f t="shared" si="0"/>
        <v>35</v>
      </c>
      <c r="H18" s="53">
        <v>35</v>
      </c>
      <c r="I18" s="126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45</v>
      </c>
      <c r="D19" s="49">
        <v>2</v>
      </c>
      <c r="E19" s="50" t="s">
        <v>29</v>
      </c>
      <c r="F19" s="51" t="s">
        <v>46</v>
      </c>
      <c r="G19" s="52">
        <f t="shared" si="0"/>
        <v>6</v>
      </c>
      <c r="H19" s="53">
        <v>3</v>
      </c>
      <c r="I19" s="126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39" customHeight="1" x14ac:dyDescent="0.25">
      <c r="A20" s="27"/>
      <c r="B20" s="47">
        <v>14</v>
      </c>
      <c r="C20" s="48" t="s">
        <v>47</v>
      </c>
      <c r="D20" s="49">
        <v>4</v>
      </c>
      <c r="E20" s="50" t="s">
        <v>29</v>
      </c>
      <c r="F20" s="51" t="s">
        <v>48</v>
      </c>
      <c r="G20" s="52">
        <f t="shared" si="0"/>
        <v>44</v>
      </c>
      <c r="H20" s="53">
        <v>11</v>
      </c>
      <c r="I20" s="126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49</v>
      </c>
      <c r="D21" s="49">
        <v>1</v>
      </c>
      <c r="E21" s="50" t="s">
        <v>29</v>
      </c>
      <c r="F21" s="51" t="s">
        <v>50</v>
      </c>
      <c r="G21" s="52">
        <f t="shared" si="0"/>
        <v>100</v>
      </c>
      <c r="H21" s="53">
        <v>100</v>
      </c>
      <c r="I21" s="126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38.25" customHeight="1" x14ac:dyDescent="0.25">
      <c r="A22" s="27"/>
      <c r="B22" s="47">
        <v>16</v>
      </c>
      <c r="C22" s="48" t="s">
        <v>51</v>
      </c>
      <c r="D22" s="49">
        <v>1</v>
      </c>
      <c r="E22" s="50" t="s">
        <v>32</v>
      </c>
      <c r="F22" s="51" t="s">
        <v>52</v>
      </c>
      <c r="G22" s="52">
        <f t="shared" ref="G22:G44" si="3">D22*H22</f>
        <v>110</v>
      </c>
      <c r="H22" s="53">
        <v>110</v>
      </c>
      <c r="I22" s="12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53</v>
      </c>
      <c r="D23" s="49">
        <v>1</v>
      </c>
      <c r="E23" s="50" t="s">
        <v>29</v>
      </c>
      <c r="F23" s="51" t="s">
        <v>54</v>
      </c>
      <c r="G23" s="52">
        <f t="shared" si="3"/>
        <v>35</v>
      </c>
      <c r="H23" s="53">
        <v>35</v>
      </c>
      <c r="I23" s="126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55</v>
      </c>
      <c r="D24" s="49">
        <v>1</v>
      </c>
      <c r="E24" s="50" t="s">
        <v>32</v>
      </c>
      <c r="F24" s="51" t="s">
        <v>56</v>
      </c>
      <c r="G24" s="52">
        <f t="shared" si="3"/>
        <v>20</v>
      </c>
      <c r="H24" s="53">
        <v>20</v>
      </c>
      <c r="I24" s="126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thickBot="1" x14ac:dyDescent="0.3">
      <c r="A25" s="27"/>
      <c r="B25" s="63">
        <v>19</v>
      </c>
      <c r="C25" s="64" t="s">
        <v>57</v>
      </c>
      <c r="D25" s="65">
        <v>2</v>
      </c>
      <c r="E25" s="66" t="s">
        <v>32</v>
      </c>
      <c r="F25" s="67" t="s">
        <v>58</v>
      </c>
      <c r="G25" s="68">
        <f t="shared" si="3"/>
        <v>36</v>
      </c>
      <c r="H25" s="69">
        <v>18</v>
      </c>
      <c r="I25" s="127"/>
      <c r="J25" s="70">
        <f t="shared" si="4"/>
        <v>0</v>
      </c>
      <c r="K25" s="71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92.25" customHeight="1" thickBot="1" x14ac:dyDescent="0.3">
      <c r="A26" s="27"/>
      <c r="B26" s="72">
        <v>20</v>
      </c>
      <c r="C26" s="73" t="s">
        <v>59</v>
      </c>
      <c r="D26" s="74">
        <v>2</v>
      </c>
      <c r="E26" s="75" t="s">
        <v>29</v>
      </c>
      <c r="F26" s="76" t="s">
        <v>98</v>
      </c>
      <c r="G26" s="77">
        <f t="shared" si="3"/>
        <v>1900</v>
      </c>
      <c r="H26" s="78">
        <v>950</v>
      </c>
      <c r="I26" s="128"/>
      <c r="J26" s="79">
        <f t="shared" si="4"/>
        <v>0</v>
      </c>
      <c r="K26" s="80" t="str">
        <f t="shared" si="5"/>
        <v xml:space="preserve"> </v>
      </c>
      <c r="L26" s="81" t="s">
        <v>27</v>
      </c>
      <c r="M26" s="81" t="s">
        <v>82</v>
      </c>
      <c r="N26" s="82"/>
      <c r="O26" s="82"/>
      <c r="P26" s="81" t="s">
        <v>86</v>
      </c>
      <c r="Q26" s="81" t="s">
        <v>87</v>
      </c>
      <c r="R26" s="83" t="s">
        <v>28</v>
      </c>
      <c r="S26" s="82"/>
      <c r="T26" s="84" t="s">
        <v>12</v>
      </c>
    </row>
    <row r="27" spans="1:20" ht="25.5" customHeight="1" x14ac:dyDescent="0.25">
      <c r="A27" s="27"/>
      <c r="B27" s="85">
        <v>21</v>
      </c>
      <c r="C27" s="86" t="s">
        <v>60</v>
      </c>
      <c r="D27" s="87">
        <v>5</v>
      </c>
      <c r="E27" s="88" t="s">
        <v>29</v>
      </c>
      <c r="F27" s="89" t="s">
        <v>30</v>
      </c>
      <c r="G27" s="90">
        <f t="shared" si="3"/>
        <v>80</v>
      </c>
      <c r="H27" s="91">
        <v>16</v>
      </c>
      <c r="I27" s="129"/>
      <c r="J27" s="92">
        <f t="shared" ref="J27:J44" si="6">D27*I27</f>
        <v>0</v>
      </c>
      <c r="K27" s="93" t="str">
        <f t="shared" ref="K27:K44" si="7">IF(ISNUMBER(I27), IF(I27&gt;H27,"NEVYHOVUJE","VYHOVUJE")," ")</f>
        <v xml:space="preserve"> </v>
      </c>
      <c r="L27" s="94" t="s">
        <v>27</v>
      </c>
      <c r="M27" s="94" t="s">
        <v>82</v>
      </c>
      <c r="N27" s="58"/>
      <c r="O27" s="58"/>
      <c r="P27" s="94" t="s">
        <v>88</v>
      </c>
      <c r="Q27" s="94" t="s">
        <v>89</v>
      </c>
      <c r="R27" s="60" t="s">
        <v>28</v>
      </c>
      <c r="S27" s="58"/>
      <c r="T27" s="57" t="s">
        <v>12</v>
      </c>
    </row>
    <row r="28" spans="1:20" ht="25.5" customHeight="1" x14ac:dyDescent="0.25">
      <c r="A28" s="27"/>
      <c r="B28" s="47">
        <v>22</v>
      </c>
      <c r="C28" s="48" t="s">
        <v>99</v>
      </c>
      <c r="D28" s="49">
        <v>1</v>
      </c>
      <c r="E28" s="50" t="s">
        <v>32</v>
      </c>
      <c r="F28" s="51" t="s">
        <v>61</v>
      </c>
      <c r="G28" s="52">
        <f t="shared" si="3"/>
        <v>90</v>
      </c>
      <c r="H28" s="53">
        <v>90</v>
      </c>
      <c r="I28" s="126"/>
      <c r="J28" s="54">
        <f t="shared" si="6"/>
        <v>0</v>
      </c>
      <c r="K28" s="55" t="str">
        <f t="shared" si="7"/>
        <v xml:space="preserve"> </v>
      </c>
      <c r="L28" s="94"/>
      <c r="M28" s="94"/>
      <c r="N28" s="58"/>
      <c r="O28" s="58"/>
      <c r="P28" s="95"/>
      <c r="Q28" s="95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100</v>
      </c>
      <c r="D29" s="49">
        <v>1</v>
      </c>
      <c r="E29" s="50" t="s">
        <v>32</v>
      </c>
      <c r="F29" s="51" t="s">
        <v>62</v>
      </c>
      <c r="G29" s="52">
        <f t="shared" si="3"/>
        <v>110</v>
      </c>
      <c r="H29" s="53">
        <v>110</v>
      </c>
      <c r="I29" s="126"/>
      <c r="J29" s="54">
        <f t="shared" si="6"/>
        <v>0</v>
      </c>
      <c r="K29" s="55" t="str">
        <f t="shared" si="7"/>
        <v xml:space="preserve"> </v>
      </c>
      <c r="L29" s="94"/>
      <c r="M29" s="94"/>
      <c r="N29" s="58"/>
      <c r="O29" s="58"/>
      <c r="P29" s="95"/>
      <c r="Q29" s="95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101</v>
      </c>
      <c r="D30" s="49">
        <v>1</v>
      </c>
      <c r="E30" s="50" t="s">
        <v>32</v>
      </c>
      <c r="F30" s="51" t="s">
        <v>62</v>
      </c>
      <c r="G30" s="52">
        <f t="shared" si="3"/>
        <v>150</v>
      </c>
      <c r="H30" s="53">
        <v>150</v>
      </c>
      <c r="I30" s="126"/>
      <c r="J30" s="54">
        <f t="shared" si="6"/>
        <v>0</v>
      </c>
      <c r="K30" s="55" t="str">
        <f t="shared" si="7"/>
        <v xml:space="preserve"> </v>
      </c>
      <c r="L30" s="94"/>
      <c r="M30" s="94"/>
      <c r="N30" s="58"/>
      <c r="O30" s="58"/>
      <c r="P30" s="95"/>
      <c r="Q30" s="95"/>
      <c r="R30" s="60"/>
      <c r="S30" s="58"/>
      <c r="T30" s="57"/>
    </row>
    <row r="31" spans="1:20" ht="102.75" customHeight="1" x14ac:dyDescent="0.25">
      <c r="A31" s="27"/>
      <c r="B31" s="47">
        <v>25</v>
      </c>
      <c r="C31" s="48" t="s">
        <v>40</v>
      </c>
      <c r="D31" s="49">
        <v>30</v>
      </c>
      <c r="E31" s="50" t="s">
        <v>32</v>
      </c>
      <c r="F31" s="51" t="s">
        <v>97</v>
      </c>
      <c r="G31" s="52">
        <f t="shared" si="3"/>
        <v>3750</v>
      </c>
      <c r="H31" s="53">
        <v>125</v>
      </c>
      <c r="I31" s="126"/>
      <c r="J31" s="54">
        <f t="shared" si="6"/>
        <v>0</v>
      </c>
      <c r="K31" s="55" t="str">
        <f t="shared" si="7"/>
        <v xml:space="preserve"> </v>
      </c>
      <c r="L31" s="94"/>
      <c r="M31" s="94"/>
      <c r="N31" s="58"/>
      <c r="O31" s="58"/>
      <c r="P31" s="95"/>
      <c r="Q31" s="95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63</v>
      </c>
      <c r="D32" s="49">
        <v>20</v>
      </c>
      <c r="E32" s="50" t="s">
        <v>29</v>
      </c>
      <c r="F32" s="51" t="s">
        <v>64</v>
      </c>
      <c r="G32" s="52">
        <f t="shared" si="3"/>
        <v>300</v>
      </c>
      <c r="H32" s="53">
        <v>15</v>
      </c>
      <c r="I32" s="126"/>
      <c r="J32" s="54">
        <f t="shared" si="6"/>
        <v>0</v>
      </c>
      <c r="K32" s="55" t="str">
        <f t="shared" si="7"/>
        <v xml:space="preserve"> </v>
      </c>
      <c r="L32" s="94"/>
      <c r="M32" s="94"/>
      <c r="N32" s="58"/>
      <c r="O32" s="58"/>
      <c r="P32" s="95"/>
      <c r="Q32" s="95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41</v>
      </c>
      <c r="D33" s="49">
        <v>10</v>
      </c>
      <c r="E33" s="50" t="s">
        <v>29</v>
      </c>
      <c r="F33" s="51" t="s">
        <v>42</v>
      </c>
      <c r="G33" s="52">
        <f t="shared" si="3"/>
        <v>120</v>
      </c>
      <c r="H33" s="53">
        <v>12</v>
      </c>
      <c r="I33" s="126"/>
      <c r="J33" s="54">
        <f t="shared" si="6"/>
        <v>0</v>
      </c>
      <c r="K33" s="55" t="str">
        <f t="shared" si="7"/>
        <v xml:space="preserve"> </v>
      </c>
      <c r="L33" s="94"/>
      <c r="M33" s="94"/>
      <c r="N33" s="58"/>
      <c r="O33" s="58"/>
      <c r="P33" s="95"/>
      <c r="Q33" s="95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65</v>
      </c>
      <c r="D34" s="49">
        <v>5</v>
      </c>
      <c r="E34" s="50" t="s">
        <v>29</v>
      </c>
      <c r="F34" s="51" t="s">
        <v>44</v>
      </c>
      <c r="G34" s="52">
        <f t="shared" si="3"/>
        <v>135</v>
      </c>
      <c r="H34" s="53">
        <v>27</v>
      </c>
      <c r="I34" s="126"/>
      <c r="J34" s="54">
        <f t="shared" si="6"/>
        <v>0</v>
      </c>
      <c r="K34" s="55" t="str">
        <f t="shared" si="7"/>
        <v xml:space="preserve"> </v>
      </c>
      <c r="L34" s="94"/>
      <c r="M34" s="94"/>
      <c r="N34" s="58"/>
      <c r="O34" s="58"/>
      <c r="P34" s="95"/>
      <c r="Q34" s="95"/>
      <c r="R34" s="60"/>
      <c r="S34" s="58"/>
      <c r="T34" s="57"/>
    </row>
    <row r="35" spans="1:20" ht="37.5" customHeight="1" x14ac:dyDescent="0.25">
      <c r="A35" s="27"/>
      <c r="B35" s="47">
        <v>29</v>
      </c>
      <c r="C35" s="48" t="s">
        <v>47</v>
      </c>
      <c r="D35" s="49">
        <v>50</v>
      </c>
      <c r="E35" s="50" t="s">
        <v>29</v>
      </c>
      <c r="F35" s="51" t="s">
        <v>48</v>
      </c>
      <c r="G35" s="52">
        <f t="shared" si="3"/>
        <v>550</v>
      </c>
      <c r="H35" s="53">
        <v>11</v>
      </c>
      <c r="I35" s="126"/>
      <c r="J35" s="54">
        <f t="shared" si="6"/>
        <v>0</v>
      </c>
      <c r="K35" s="55" t="str">
        <f t="shared" si="7"/>
        <v xml:space="preserve"> </v>
      </c>
      <c r="L35" s="94"/>
      <c r="M35" s="94"/>
      <c r="N35" s="58"/>
      <c r="O35" s="58"/>
      <c r="P35" s="95"/>
      <c r="Q35" s="95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102</v>
      </c>
      <c r="D36" s="49">
        <v>30</v>
      </c>
      <c r="E36" s="50" t="s">
        <v>29</v>
      </c>
      <c r="F36" s="51" t="s">
        <v>66</v>
      </c>
      <c r="G36" s="52">
        <f t="shared" si="3"/>
        <v>450</v>
      </c>
      <c r="H36" s="53">
        <v>15</v>
      </c>
      <c r="I36" s="126"/>
      <c r="J36" s="54">
        <f t="shared" si="6"/>
        <v>0</v>
      </c>
      <c r="K36" s="55" t="str">
        <f t="shared" si="7"/>
        <v xml:space="preserve"> </v>
      </c>
      <c r="L36" s="94"/>
      <c r="M36" s="94"/>
      <c r="N36" s="58"/>
      <c r="O36" s="58"/>
      <c r="P36" s="95"/>
      <c r="Q36" s="95"/>
      <c r="R36" s="60"/>
      <c r="S36" s="58"/>
      <c r="T36" s="57"/>
    </row>
    <row r="37" spans="1:20" ht="38.25" customHeight="1" x14ac:dyDescent="0.25">
      <c r="A37" s="27"/>
      <c r="B37" s="47">
        <v>31</v>
      </c>
      <c r="C37" s="48" t="s">
        <v>67</v>
      </c>
      <c r="D37" s="49">
        <v>5</v>
      </c>
      <c r="E37" s="50" t="s">
        <v>68</v>
      </c>
      <c r="F37" s="51" t="s">
        <v>69</v>
      </c>
      <c r="G37" s="52">
        <f t="shared" si="3"/>
        <v>300</v>
      </c>
      <c r="H37" s="53">
        <v>60</v>
      </c>
      <c r="I37" s="126"/>
      <c r="J37" s="54">
        <f t="shared" si="6"/>
        <v>0</v>
      </c>
      <c r="K37" s="55" t="str">
        <f t="shared" si="7"/>
        <v xml:space="preserve"> </v>
      </c>
      <c r="L37" s="94"/>
      <c r="M37" s="94"/>
      <c r="N37" s="58"/>
      <c r="O37" s="58"/>
      <c r="P37" s="95"/>
      <c r="Q37" s="95"/>
      <c r="R37" s="60"/>
      <c r="S37" s="58"/>
      <c r="T37" s="57"/>
    </row>
    <row r="38" spans="1:20" ht="36" customHeight="1" x14ac:dyDescent="0.25">
      <c r="A38" s="27"/>
      <c r="B38" s="47">
        <v>32</v>
      </c>
      <c r="C38" s="48" t="s">
        <v>70</v>
      </c>
      <c r="D38" s="49">
        <v>10</v>
      </c>
      <c r="E38" s="50" t="s">
        <v>29</v>
      </c>
      <c r="F38" s="51" t="s">
        <v>71</v>
      </c>
      <c r="G38" s="52">
        <f t="shared" si="3"/>
        <v>450</v>
      </c>
      <c r="H38" s="53">
        <v>45</v>
      </c>
      <c r="I38" s="126"/>
      <c r="J38" s="54">
        <f t="shared" si="6"/>
        <v>0</v>
      </c>
      <c r="K38" s="55" t="str">
        <f t="shared" si="7"/>
        <v xml:space="preserve"> </v>
      </c>
      <c r="L38" s="94"/>
      <c r="M38" s="94"/>
      <c r="N38" s="58"/>
      <c r="O38" s="58"/>
      <c r="P38" s="95"/>
      <c r="Q38" s="95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72</v>
      </c>
      <c r="D39" s="49">
        <v>3</v>
      </c>
      <c r="E39" s="50" t="s">
        <v>29</v>
      </c>
      <c r="F39" s="51" t="s">
        <v>73</v>
      </c>
      <c r="G39" s="52">
        <f t="shared" si="3"/>
        <v>60</v>
      </c>
      <c r="H39" s="53">
        <v>20</v>
      </c>
      <c r="I39" s="126"/>
      <c r="J39" s="54">
        <f t="shared" si="6"/>
        <v>0</v>
      </c>
      <c r="K39" s="55" t="str">
        <f t="shared" si="7"/>
        <v xml:space="preserve"> </v>
      </c>
      <c r="L39" s="94"/>
      <c r="M39" s="94"/>
      <c r="N39" s="58"/>
      <c r="O39" s="58"/>
      <c r="P39" s="95"/>
      <c r="Q39" s="95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74</v>
      </c>
      <c r="D40" s="49">
        <v>3</v>
      </c>
      <c r="E40" s="50" t="s">
        <v>29</v>
      </c>
      <c r="F40" s="51" t="s">
        <v>75</v>
      </c>
      <c r="G40" s="52">
        <f t="shared" si="3"/>
        <v>165</v>
      </c>
      <c r="H40" s="53">
        <v>55</v>
      </c>
      <c r="I40" s="126"/>
      <c r="J40" s="54">
        <f t="shared" si="6"/>
        <v>0</v>
      </c>
      <c r="K40" s="55" t="str">
        <f t="shared" si="7"/>
        <v xml:space="preserve"> </v>
      </c>
      <c r="L40" s="94"/>
      <c r="M40" s="94"/>
      <c r="N40" s="58"/>
      <c r="O40" s="58"/>
      <c r="P40" s="95"/>
      <c r="Q40" s="95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76</v>
      </c>
      <c r="D41" s="49">
        <v>2</v>
      </c>
      <c r="E41" s="50" t="s">
        <v>29</v>
      </c>
      <c r="F41" s="51" t="s">
        <v>77</v>
      </c>
      <c r="G41" s="52">
        <f t="shared" si="3"/>
        <v>160</v>
      </c>
      <c r="H41" s="53">
        <v>80</v>
      </c>
      <c r="I41" s="126"/>
      <c r="J41" s="54">
        <f t="shared" si="6"/>
        <v>0</v>
      </c>
      <c r="K41" s="55" t="str">
        <f t="shared" si="7"/>
        <v xml:space="preserve"> </v>
      </c>
      <c r="L41" s="94"/>
      <c r="M41" s="94"/>
      <c r="N41" s="58"/>
      <c r="O41" s="58"/>
      <c r="P41" s="95"/>
      <c r="Q41" s="95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78</v>
      </c>
      <c r="D42" s="49">
        <v>1</v>
      </c>
      <c r="E42" s="50" t="s">
        <v>29</v>
      </c>
      <c r="F42" s="51" t="s">
        <v>79</v>
      </c>
      <c r="G42" s="52">
        <f t="shared" si="3"/>
        <v>250</v>
      </c>
      <c r="H42" s="53">
        <v>250</v>
      </c>
      <c r="I42" s="126"/>
      <c r="J42" s="54">
        <f t="shared" si="6"/>
        <v>0</v>
      </c>
      <c r="K42" s="55" t="str">
        <f t="shared" si="7"/>
        <v xml:space="preserve"> </v>
      </c>
      <c r="L42" s="94"/>
      <c r="M42" s="94"/>
      <c r="N42" s="58"/>
      <c r="O42" s="58"/>
      <c r="P42" s="95"/>
      <c r="Q42" s="95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80</v>
      </c>
      <c r="D43" s="49">
        <v>1</v>
      </c>
      <c r="E43" s="50" t="s">
        <v>32</v>
      </c>
      <c r="F43" s="51" t="s">
        <v>103</v>
      </c>
      <c r="G43" s="52">
        <f t="shared" si="3"/>
        <v>100</v>
      </c>
      <c r="H43" s="53">
        <v>100</v>
      </c>
      <c r="I43" s="126"/>
      <c r="J43" s="54">
        <f t="shared" si="6"/>
        <v>0</v>
      </c>
      <c r="K43" s="55" t="str">
        <f t="shared" si="7"/>
        <v xml:space="preserve"> </v>
      </c>
      <c r="L43" s="94"/>
      <c r="M43" s="94"/>
      <c r="N43" s="58"/>
      <c r="O43" s="58"/>
      <c r="P43" s="95"/>
      <c r="Q43" s="95"/>
      <c r="R43" s="60"/>
      <c r="S43" s="58"/>
      <c r="T43" s="57"/>
    </row>
    <row r="44" spans="1:20" ht="25.5" customHeight="1" thickBot="1" x14ac:dyDescent="0.3">
      <c r="A44" s="27"/>
      <c r="B44" s="96">
        <v>38</v>
      </c>
      <c r="C44" s="97" t="s">
        <v>81</v>
      </c>
      <c r="D44" s="98">
        <v>1</v>
      </c>
      <c r="E44" s="99" t="s">
        <v>29</v>
      </c>
      <c r="F44" s="100" t="s">
        <v>104</v>
      </c>
      <c r="G44" s="101">
        <f t="shared" si="3"/>
        <v>80</v>
      </c>
      <c r="H44" s="102">
        <v>80</v>
      </c>
      <c r="I44" s="130"/>
      <c r="J44" s="103">
        <f t="shared" si="6"/>
        <v>0</v>
      </c>
      <c r="K44" s="104" t="str">
        <f t="shared" si="7"/>
        <v xml:space="preserve"> </v>
      </c>
      <c r="L44" s="105"/>
      <c r="M44" s="105"/>
      <c r="N44" s="106"/>
      <c r="O44" s="106"/>
      <c r="P44" s="107"/>
      <c r="Q44" s="107"/>
      <c r="R44" s="108"/>
      <c r="S44" s="106"/>
      <c r="T44" s="109"/>
    </row>
    <row r="45" spans="1:20" ht="16.5" thickTop="1" thickBot="1" x14ac:dyDescent="0.3">
      <c r="C45" s="1"/>
      <c r="D45" s="1"/>
      <c r="E45" s="1"/>
      <c r="F45" s="1"/>
      <c r="G45" s="1"/>
      <c r="J45" s="110"/>
    </row>
    <row r="46" spans="1:20" ht="60.75" customHeight="1" thickTop="1" thickBot="1" x14ac:dyDescent="0.3">
      <c r="B46" s="111" t="s">
        <v>9</v>
      </c>
      <c r="C46" s="111"/>
      <c r="D46" s="111"/>
      <c r="E46" s="111"/>
      <c r="F46" s="111"/>
      <c r="G46" s="112"/>
      <c r="H46" s="113" t="s">
        <v>10</v>
      </c>
      <c r="I46" s="114" t="s">
        <v>11</v>
      </c>
      <c r="J46" s="115"/>
      <c r="K46" s="116"/>
      <c r="S46" s="24"/>
      <c r="T46" s="117"/>
    </row>
    <row r="47" spans="1:20" ht="33" customHeight="1" thickTop="1" thickBot="1" x14ac:dyDescent="0.3">
      <c r="B47" s="118" t="s">
        <v>26</v>
      </c>
      <c r="C47" s="118"/>
      <c r="D47" s="118"/>
      <c r="E47" s="118"/>
      <c r="F47" s="118"/>
      <c r="G47" s="119"/>
      <c r="H47" s="120">
        <f>SUM(G7:G44)</f>
        <v>15261</v>
      </c>
      <c r="I47" s="121">
        <f>SUM(J7:J44)</f>
        <v>0</v>
      </c>
      <c r="J47" s="122"/>
      <c r="K47" s="123"/>
    </row>
    <row r="48" spans="1:20" ht="14.25" customHeight="1" thickTop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</sheetData>
  <sheetProtection algorithmName="SHA-512" hashValue="B3euUcK2841VhOH/j6wUcFvFhakIeTRpb7KoGrqhRTFRa6VkqFFjaRAt0Lc7Hy2xKyvF+5K6sebEQemeHQSGjQ==" saltValue="6WokxHjwEqBRTbqSqGNXjQ==" spinCount="100000" sheet="1" objects="1" scenarios="1"/>
  <mergeCells count="24">
    <mergeCell ref="B47:F47"/>
    <mergeCell ref="I47:K47"/>
    <mergeCell ref="B46:F46"/>
    <mergeCell ref="B1:D1"/>
    <mergeCell ref="I46:K46"/>
    <mergeCell ref="I2:R3"/>
    <mergeCell ref="Q7:Q25"/>
    <mergeCell ref="P7:P25"/>
    <mergeCell ref="L7:L25"/>
    <mergeCell ref="M7:M25"/>
    <mergeCell ref="N7:N25"/>
    <mergeCell ref="O7:O25"/>
    <mergeCell ref="L27:L44"/>
    <mergeCell ref="M27:M44"/>
    <mergeCell ref="N27:N44"/>
    <mergeCell ref="O27:O44"/>
    <mergeCell ref="T7:T25"/>
    <mergeCell ref="S7:S25"/>
    <mergeCell ref="R7:R25"/>
    <mergeCell ref="P27:P44"/>
    <mergeCell ref="Q27:Q44"/>
    <mergeCell ref="R27:R44"/>
    <mergeCell ref="S27:S44"/>
    <mergeCell ref="T27:T44"/>
  </mergeCells>
  <conditionalFormatting sqref="B7:B4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4">
    <cfRule type="containsBlanks" dxfId="5" priority="22">
      <formula>LEN(TRIM(D7))=0</formula>
    </cfRule>
  </conditionalFormatting>
  <conditionalFormatting sqref="I7:I4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2024-06-03T05:00:09Z</cp:lastPrinted>
  <dcterms:created xsi:type="dcterms:W3CDTF">2014-03-05T12:43:32Z</dcterms:created>
  <dcterms:modified xsi:type="dcterms:W3CDTF">2024-06-03T05:39:29Z</dcterms:modified>
</cp:coreProperties>
</file>